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<sst xmlns="http://schemas.openxmlformats.org/spreadsheetml/2006/main" count="520" uniqueCount="60">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</sst>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E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53" sqref="F5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20969</v>
      </c>
      <c r="AF7" s="54"/>
      <c r="AG7" s="40"/>
    </row>
    <row r="8" spans="1:55" ht="18" customHeight="1">
      <c r="A8" s="47" t="s">
        <v>30</v>
      </c>
      <c r="B8" s="33">
        <f>SUM(E8:AB8)</f>
        <v>6571.200000000001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/>
      <c r="H8" s="61"/>
      <c r="I8" s="61"/>
      <c r="J8" s="61"/>
      <c r="K8" s="62"/>
      <c r="L8" s="61"/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45075.50000000003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201520.90000000002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6742.4</v>
      </c>
      <c r="AG9" s="90">
        <f>AG10+AG15+AG24+AG33+AG47+AG52+AG54+AG61+AG62+AG71+AG72+AG76+AG88+AG81+AG83+AG82+AG69+AG89+AG91+AG90+AG70+AG40+AG92</f>
        <v>271000.20000000007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/>
      <c r="H10" s="67"/>
      <c r="I10" s="67"/>
      <c r="J10" s="70"/>
      <c r="K10" s="67"/>
      <c r="L10" s="67"/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758</v>
      </c>
      <c r="AG10" s="96">
        <f>B10+C10-AF10</f>
        <v>21938.800000000003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/>
      <c r="I11" s="67"/>
      <c r="J11" s="72"/>
      <c r="K11" s="67"/>
      <c r="L11" s="67"/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722.4</v>
      </c>
      <c r="AG11" s="96">
        <f>B11+C11-AF11</f>
        <v>19613.400000000005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96">
        <f>B12+C12-AF12</f>
        <v>619.5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35.60000000000003</v>
      </c>
      <c r="AG14" s="96">
        <f>AG10-AG11-AG12-AG13</f>
        <v>1705.8999999999978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/>
      <c r="H15" s="67"/>
      <c r="I15" s="67"/>
      <c r="J15" s="72"/>
      <c r="K15" s="67"/>
      <c r="L15" s="67"/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1363</v>
      </c>
      <c r="AG15" s="96">
        <f aca="true" t="shared" si="3" ref="AG15:AG31">B15+C15-AF15</f>
        <v>106605.70000000001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/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88">
        <f t="shared" si="3"/>
        <v>23062.399999999998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/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10.1</v>
      </c>
      <c r="AG17" s="72">
        <f t="shared" si="3"/>
        <v>64516.659999999996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15.8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/>
      <c r="H19" s="67"/>
      <c r="I19" s="67"/>
      <c r="J19" s="72"/>
      <c r="K19" s="67"/>
      <c r="L19" s="67"/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436.70000000000005</v>
      </c>
      <c r="AG19" s="72">
        <f t="shared" si="3"/>
        <v>7279.599999999999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612.7</v>
      </c>
      <c r="AG20" s="72">
        <f t="shared" si="3"/>
        <v>25686.1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303.5000000000001</v>
      </c>
      <c r="AG23" s="72">
        <f t="shared" si="3"/>
        <v>7823.140000000028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/>
      <c r="I24" s="67"/>
      <c r="J24" s="72"/>
      <c r="K24" s="67"/>
      <c r="L24" s="67"/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456.9</v>
      </c>
      <c r="AG24" s="72">
        <f t="shared" si="3"/>
        <v>54243.00000000001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/>
      <c r="K25" s="75"/>
      <c r="L25" s="75"/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0.7</v>
      </c>
      <c r="AG25" s="88">
        <f t="shared" si="3"/>
        <v>17137.3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456.9</v>
      </c>
      <c r="AG32" s="72">
        <f>AG24-AG30</f>
        <v>53970.40000000001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/>
      <c r="K33" s="67"/>
      <c r="L33" s="67"/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591.7000000000002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322.7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126.2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142.80000000000018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/>
      <c r="I40" s="67"/>
      <c r="J40" s="72"/>
      <c r="K40" s="67"/>
      <c r="L40" s="67"/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1714.7000000000003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1397.6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12.600000000000001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/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260.70000000000005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42.90000000000032</v>
      </c>
      <c r="AI46" s="6"/>
    </row>
    <row r="47" spans="1:35" ht="17.25" customHeight="1">
      <c r="A47" s="4" t="s">
        <v>43</v>
      </c>
      <c r="B47" s="29">
        <f>6591+15.1</f>
        <v>6606.1</v>
      </c>
      <c r="C47" s="22">
        <v>2862.6000000000004</v>
      </c>
      <c r="D47" s="67"/>
      <c r="E47" s="79"/>
      <c r="F47" s="79">
        <v>244.7</v>
      </c>
      <c r="G47" s="79"/>
      <c r="H47" s="79"/>
      <c r="I47" s="79"/>
      <c r="J47" s="80"/>
      <c r="K47" s="79"/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244.7</v>
      </c>
      <c r="AG47" s="72">
        <f>B47+C47-AF47</f>
        <v>9224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</f>
        <v>5897.1</v>
      </c>
      <c r="C49" s="22">
        <v>1470.6000000000004</v>
      </c>
      <c r="D49" s="67"/>
      <c r="E49" s="67"/>
      <c r="F49" s="67">
        <v>244.7</v>
      </c>
      <c r="G49" s="67"/>
      <c r="H49" s="67"/>
      <c r="I49" s="67"/>
      <c r="J49" s="72"/>
      <c r="K49" s="67"/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244.7</v>
      </c>
      <c r="AG49" s="72">
        <f>B49+C49-AF49</f>
        <v>7123.000000000001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1992.1999999999991</v>
      </c>
      <c r="AI51" s="6"/>
    </row>
    <row r="52" spans="1:35" ht="15" customHeight="1">
      <c r="A52" s="4" t="s">
        <v>0</v>
      </c>
      <c r="B52" s="22">
        <f>14853.4-85.6</f>
        <v>14767.8</v>
      </c>
      <c r="C52" s="22">
        <v>11149.999999999996</v>
      </c>
      <c r="D52" s="67"/>
      <c r="E52" s="67">
        <v>3.5</v>
      </c>
      <c r="F52" s="67">
        <v>157.9</v>
      </c>
      <c r="G52" s="67"/>
      <c r="H52" s="67"/>
      <c r="I52" s="67"/>
      <c r="J52" s="72"/>
      <c r="K52" s="67"/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161.4</v>
      </c>
      <c r="AG52" s="72">
        <f aca="true" t="shared" si="11" ref="AG52:AG59">B52+C52-AF52</f>
        <v>25756.399999999994</v>
      </c>
      <c r="AI52" s="6"/>
    </row>
    <row r="53" spans="1:35" ht="15" customHeight="1">
      <c r="A53" s="3" t="s">
        <v>2</v>
      </c>
      <c r="B53" s="22">
        <v>2612.5</v>
      </c>
      <c r="C53" s="22">
        <v>903.3999999999996</v>
      </c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3515.8999999999996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/>
      <c r="H54" s="67"/>
      <c r="I54" s="67"/>
      <c r="J54" s="72"/>
      <c r="K54" s="67"/>
      <c r="L54" s="67"/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3237.2999999999993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1429.6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671.3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1107.6999999999994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/>
      <c r="K62" s="67"/>
      <c r="L62" s="67"/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98.2</v>
      </c>
      <c r="AG62" s="72">
        <f t="shared" si="14"/>
        <v>9217.4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3140.9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1036.1000000000001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264.1000000000001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98.2</v>
      </c>
      <c r="AG68" s="72">
        <f>AG62-AG63-AG66-AG67-AG65-AG64</f>
        <v>3789.2999999999993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9">
        <f aca="true" t="shared" si="16" ref="AG69:AG92">B69+C69-AF69</f>
        <v>2673.2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</f>
        <v>1895.8</v>
      </c>
      <c r="C72" s="22">
        <v>1333.6</v>
      </c>
      <c r="D72" s="67"/>
      <c r="E72" s="67">
        <v>209.6</v>
      </c>
      <c r="F72" s="67">
        <v>97</v>
      </c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306.6</v>
      </c>
      <c r="AG72" s="89">
        <f t="shared" si="16"/>
        <v>2922.7999999999997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44.7</v>
      </c>
      <c r="AG74" s="89">
        <f t="shared" si="16"/>
        <v>637.3999999999999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/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9">
        <f t="shared" si="16"/>
        <v>216.1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9">
        <f t="shared" si="16"/>
        <v>136.3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9">
        <f t="shared" si="16"/>
        <v>10.600000000000001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v>17339.2</v>
      </c>
      <c r="C89" s="22">
        <v>2162.000000000001</v>
      </c>
      <c r="D89" s="67"/>
      <c r="E89" s="67">
        <v>60.3</v>
      </c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60.3</v>
      </c>
      <c r="AG89" s="72">
        <f t="shared" si="16"/>
        <v>19440.9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5660.4</v>
      </c>
      <c r="AH90" s="11"/>
      <c r="AI90" s="6"/>
    </row>
    <row r="91" spans="1:35" ht="15.75">
      <c r="A91" s="4" t="s">
        <v>25</v>
      </c>
      <c r="B91" s="22">
        <v>833.3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3333.3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>
        <v>3293.3</v>
      </c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3293.3</v>
      </c>
      <c r="AG92" s="72">
        <f t="shared" si="16"/>
        <v>-4.547473508864641E-12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201520.90000000002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0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6742.4</v>
      </c>
      <c r="AG94" s="83">
        <f>AG10+AG15+AG24+AG33+AG47+AG52+AG54+AG61+AG62+AG69+AG71+AG72+AG76+AG81+AG82+AG83+AG88+AG89+AG90+AG91+AG70+AG40+AG92</f>
        <v>271000.2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732.4999999999999</v>
      </c>
      <c r="AG95" s="71">
        <f>B95+C95-AF95</f>
        <v>90746.56</v>
      </c>
    </row>
    <row r="96" spans="1:33" ht="15.75">
      <c r="A96" s="3" t="s">
        <v>2</v>
      </c>
      <c r="B96" s="22">
        <f aca="true" t="shared" si="19" ref="B96:AD96">B12+B20+B29+B36+B57+B66+B44+B80+B74+B53</f>
        <v>10798.5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657.4</v>
      </c>
      <c r="AG96" s="71">
        <f>B96+C96-AF96</f>
        <v>31791.799999999996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436.70000000000005</v>
      </c>
      <c r="AG98" s="71">
        <f>B98+C98-AF98</f>
        <v>8331.3</v>
      </c>
    </row>
    <row r="99" spans="1:33" ht="15.75">
      <c r="A99" s="3" t="s">
        <v>16</v>
      </c>
      <c r="B99" s="22">
        <f aca="true" t="shared" si="22" ref="B99:X99">B21+B30+B49+B37+B58+B13+B75+B67</f>
        <v>7727.900000000001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244.7</v>
      </c>
      <c r="AG99" s="71">
        <f>B99+C99-AF99</f>
        <v>9946.5</v>
      </c>
    </row>
    <row r="100" spans="1:33" ht="12.75">
      <c r="A100" s="1" t="s">
        <v>35</v>
      </c>
      <c r="B100" s="2">
        <f aca="true" t="shared" si="24" ref="B100:AD100">B94-B95-B96-B97-B98-B99</f>
        <v>92159.20000000004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0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4671.1</v>
      </c>
      <c r="AG100" s="84">
        <f>AG94-AG95-AG96-AG97-AG98-AG99</f>
        <v>130167.34000000003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2019-04-04T04:52:25Z</dcterms:modified>
  <cp:category/>
  <cp:version/>
  <cp:contentType/>
  <cp:contentStatus/>
</cp:coreProperties>
</file>